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88f6d4483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조건 비교" sheetId="1" r:id="Rf9055bc180f44409"/>
    <x:sheet xmlns:r="http://schemas.openxmlformats.org/officeDocument/2006/relationships" name="가상 견적 원자료" sheetId="2" r:id="R3f20ca447c8448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"/>
    <x:numFmt numFmtId="201" formatCode="0&quot;명&quot;"/>
    <x:numFmt numFmtId="202" formatCode="0&quot;병&quot;"/>
    <x:numFmt numFmtId="203" formatCode="yyyy-mm-dd"/>
    <x:numFmt numFmtId="204" formatCode="0%"/>
  </x:numFmts>
  <x:fonts count="6">
    <x:font>
      <x:sz val="11"/>
      <x:name val="Carlito"/>
    </x:font>
    <x:font>
      <x:sz val="11"/>
      <x:color rgb="FF18212F"/>
      <x:name val="Apple SD Gothic Neo"/>
    </x:font>
    <x:font>
      <x:b/>
      <x:sz val="16"/>
      <x:color rgb="FF000000"/>
      <x:name val="Apple SD Gothic Neo"/>
    </x:font>
    <x:font>
      <x:sz val="10"/>
      <x:color rgb="FF596475"/>
      <x:name val="Apple SD Gothic Neo"/>
    </x:font>
    <x:font>
      <x:b/>
      <x:sz val="11"/>
      <x:color rgb="FFFFFFFF"/>
      <x:name val="Apple SD Gothic Neo"/>
    </x:font>
    <x:font>
      <x:b/>
      <x:sz val="11"/>
      <x:color rgb="FF18212F"/>
      <x:name val="Apple SD Gothic Neo"/>
    </x:font>
  </x:fonts>
  <x:fills count="4">
    <x:fill>
      <x:patternFill patternType="none"/>
    </x:fill>
    <x:fill>
      <x:patternFill patternType="gray125"/>
    </x:fill>
    <x:fill>
      <x:patternFill patternType="solid">
        <x:fgColor rgb="FF274D72"/>
      </x:patternFill>
    </x:fill>
    <x:fill>
      <x:patternFill patternType="solid">
        <x:fgColor rgb="FFFFF5CF"/>
      </x:patternFill>
    </x:fill>
  </x:fills>
  <x:borders count="2">
    <x:border/>
    <x:border>
      <x:bottom style="thin">
        <x:color rgb="FFCAD1DB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horizontal="right" vertical="center"/>
    </x:xf>
    <x:xf numFmtId="0" fontId="5" fillId="0" borderId="1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5" fillId="0" borderId="1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4" fontId="1" fillId="3" borderId="0" xfId="0" applyNumberFormat="1" applyFont="1" applyFill="1" applyBorder="1" applyAlignment="1">
      <x:alignment horizontal="right" vertical="center"/>
    </x:xf>
    <x:xf numFmtId="203" fontId="1" fillId="3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5" fillId="0" borderId="1" xfId="0" applyNumberFormat="1" applyFont="1" applyFill="1" applyBorder="1" applyAlignment="1">
      <x:alignment horizontal="center" vertical="center"/>
    </x:xf>
    <x:xf numFmtId="203" fontId="1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3">
    <x:dxf>
      <x:font>
        <x:b/>
        <x:color rgb="FF9A3026"/>
      </x:font>
      <x:fill>
        <x:patternFill patternType="solid">
          <x:bgColor rgb="FFFDE9E6"/>
        </x:patternFill>
      </x:fill>
    </x:dxf>
    <x:dxf>
      <x:font>
        <x:b/>
        <x:color rgb="FF8C6516"/>
      </x:font>
      <x:fill>
        <x:patternFill patternType="solid">
          <x:bgColor rgb="FFFFF1CC"/>
        </x:patternFill>
      </x:fill>
    </x:dxf>
    <x:dxf>
      <x:font>
        <x:color rgb="FF8C6516"/>
      </x:font>
      <x:fill>
        <x:patternFill patternType="solid">
          <x:bgColor rgb="FFFFF1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0d92799b94b72" /><Relationship Type="http://schemas.openxmlformats.org/officeDocument/2006/relationships/theme" Target="/xl/theme/theme1.xml" Id="Rbc309ec402624178" /><Relationship Type="http://schemas.openxmlformats.org/officeDocument/2006/relationships/sharedStrings" Target="/xl/sharedStrings.xml" Id="R579492113fdc43af" /><Relationship Type="http://schemas.openxmlformats.org/officeDocument/2006/relationships/worksheet" Target="/xl/worksheets/sheet1.xml" Id="Rf9055bc180f44409" /><Relationship Type="http://schemas.openxmlformats.org/officeDocument/2006/relationships/worksheet" Target="/xl/worksheets/sheet2.xml" Id="R3f20ca447c8448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74D72"/>
  </x:sheetPr>
  <x:sheetViews>
    <x:sheetView showGridLines="0" workbookViewId="0"/>
  </x:sheetViews>
  <x:sheetFormatPr defaultRowHeight="15"/>
  <x:cols>
    <x:col min="1" max="1" width="27.780000686645508" hidden="0" customWidth="1"/>
    <x:col min="2" max="2" width="22.780000686645508" hidden="0" customWidth="1"/>
    <x:col min="3" max="3" width="22.780000686645508" hidden="0" customWidth="1"/>
    <x:col min="4" max="4" width="22.780000686645508" hidden="0" customWidth="1"/>
    <x:col min="5" max="5" width="2.6700000762939453" hidden="0" customWidth="1"/>
    <x:col min="6" max="6" width="38.88999938964844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27" customHeight="1">
      <x:c r="A2" s="3" t="str">
        <x:v>교육행사 견적 조건 비교</x:v>
      </x:c>
      <x:c r="B2" s="2"/>
      <x:c r="C2" s="2"/>
      <x:c r="D2" s="2"/>
      <x:c r="E2" s="2"/>
      <x:c r="F2" s="2"/>
    </x:row>
    <x:row r="3" ht="27" customHeight="1">
      <x:c r="A3" s="4" t="str">
        <x:v>가상자료의 정답 편집 예시입니다. 실제 챗GPT Work 실행 결과가 아닙니다.</x:v>
      </x:c>
      <x:c r="B3" s="2"/>
      <x:c r="C3" s="2"/>
      <x:c r="D3" s="2"/>
      <x:c r="E3" s="2"/>
      <x:c r="F3" s="2"/>
    </x:row>
    <x:row r="4" ht="27" customHeight="1">
      <x:c r="A4" s="2" t="str">
        <x:v>금액 단위는 원이며, 비교 총액은 부가세를 포함합니다.</x:v>
      </x:c>
      <x:c r="B4" s="2"/>
      <x:c r="C4" s="2"/>
      <x:c r="D4" s="2"/>
      <x:c r="E4" s="2"/>
      <x:c r="F4" s="2"/>
    </x:row>
    <x:row r="5" ht="31" customHeight="1">
      <x:c r="A5" s="8" t="str">
        <x:v>비교 항목</x:v>
      </x:c>
      <x:c r="B5" s="8" t="str">
        <x:v>A 업체</x:v>
      </x:c>
      <x:c r="C5" s="8" t="str">
        <x:v>B 업체</x:v>
      </x:c>
      <x:c r="D5" s="8" t="str">
        <x:v>C 업체</x:v>
      </x:c>
      <x:c r="E5" s="2"/>
      <x:c r="F5" s="2"/>
    </x:row>
    <x:row r="6" ht="27" customHeight="1">
      <x:c r="A6" s="2" t="str">
        <x:v>대관 원문 금액</x:v>
      </x:c>
      <x:c r="B6" s="15" t="n">
        <x:f>'가상 견적 원자료'!B14</x:f>
        <x:v>420000</x:v>
      </x:c>
      <x:c r="C6" s="15" t="n">
        <x:f>'가상 견적 원자료'!C14</x:f>
        <x:v>495000</x:v>
      </x:c>
      <x:c r="D6" s="15" t="n">
        <x:f>'가상 견적 원자료'!D14</x:f>
        <x:v>480000</x:v>
      </x:c>
      <x:c r="E6" s="2"/>
      <x:c r="F6" s="2"/>
    </x:row>
    <x:row r="7" ht="27" customHeight="1">
      <x:c r="A7" s="2" t="str">
        <x:v>대관 추가 부가세</x:v>
      </x:c>
      <x:c r="B7" s="15" t="n">
        <x:f>ROUND(B6*'가상 견적 원자료'!B16,0)</x:f>
        <x:v>42000</x:v>
      </x:c>
      <x:c r="C7" s="15" t="n">
        <x:f>ROUND(C6*'가상 견적 원자료'!C16,0)</x:f>
        <x:v>0</x:v>
      </x:c>
      <x:c r="D7" s="15" t="n">
        <x:f>ROUND(D6*'가상 견적 원자료'!D16,0)</x:f>
        <x:v>0</x:v>
      </x:c>
      <x:c r="E7" s="2"/>
      <x:c r="F7" s="2"/>
    </x:row>
    <x:row r="8" ht="27" customHeight="1">
      <x:c r="A8" s="13" t="str">
        <x:v>대관 부가세 포함</x:v>
      </x:c>
      <x:c r="B8" s="16" t="n">
        <x:f>B6+B7</x:f>
        <x:v>462000</x:v>
      </x:c>
      <x:c r="C8" s="16" t="n">
        <x:f>C6+C7</x:f>
        <x:v>495000</x:v>
      </x:c>
      <x:c r="D8" s="16" t="n">
        <x:f>D6+D7</x:f>
        <x:v>480000</x:v>
      </x:c>
      <x:c r="E8" s="2"/>
      <x:c r="F8" s="2"/>
    </x:row>
    <x:row r="9" ht="27" customHeight="1">
      <x:c r="A9" s="2" t="str">
        <x:v>빔프로젝터 추가비</x:v>
      </x:c>
      <x:c r="B9" s="15" t="n">
        <x:f>'가상 견적 원자료'!B17</x:f>
        <x:v>55000</x:v>
      </x:c>
      <x:c r="C9" s="15" t="n">
        <x:f>'가상 견적 원자료'!C17</x:f>
        <x:v>0</x:v>
      </x:c>
      <x:c r="D9" s="15" t="n">
        <x:f>'가상 견적 원자료'!D17</x:f>
        <x:v>66000</x:v>
      </x:c>
      <x:c r="E9" s="2"/>
      <x:c r="F9" s="2"/>
    </x:row>
    <x:row r="10" ht="27" customHeight="1">
      <x:c r="A10" s="2" t="str">
        <x:v>물 1병 단가</x:v>
      </x:c>
      <x:c r="B10" s="15" t="n">
        <x:f>IF(ISNUMBER('가상 견적 원자료'!B18),'가상 견적 원자료'!B18,"미기재")</x:f>
        <x:v>1100</x:v>
      </x:c>
      <x:c r="C10" s="15" t="n">
        <x:f>IF(ISNUMBER('가상 견적 원자료'!C18),'가상 견적 원자료'!C18,"미기재")</x:f>
        <x:v>1100</x:v>
      </x:c>
      <x:c r="D10" s="15" t="str">
        <x:f>IF(ISNUMBER('가상 견적 원자료'!D18),'가상 견적 원자료'!D18,"미기재")</x:f>
        <x:v>미기재</x:v>
      </x:c>
      <x:c r="E10" s="2"/>
      <x:c r="F10" s="2"/>
    </x:row>
    <x:row r="11" ht="27" customHeight="1">
      <x:c r="A11" s="2" t="str">
        <x:v>물 수량</x:v>
      </x:c>
      <x:c r="B11" s="18" t="n">
        <x:f>'가상 견적 원자료'!$B$10</x:f>
        <x:v>24</x:v>
      </x:c>
      <x:c r="C11" s="18" t="n">
        <x:f>'가상 견적 원자료'!$B$10</x:f>
        <x:v>24</x:v>
      </x:c>
      <x:c r="D11" s="18" t="n">
        <x:f>'가상 견적 원자료'!$B$10</x:f>
        <x:v>24</x:v>
      </x:c>
      <x:c r="E11" s="2"/>
      <x:c r="F11" s="2"/>
    </x:row>
    <x:row r="12" ht="27" customHeight="1">
      <x:c r="A12" s="2" t="str">
        <x:v>물 합계</x:v>
      </x:c>
      <x:c r="B12" s="15" t="n">
        <x:f>IF(ISNUMBER(B10),B10*B11,"미확인")</x:f>
        <x:v>26400</x:v>
      </x:c>
      <x:c r="C12" s="15" t="n">
        <x:f>IF(ISNUMBER(C10),C10*C11,"미확인")</x:f>
        <x:v>26400</x:v>
      </x:c>
      <x:c r="D12" s="15" t="str">
        <x:f>IF(ISNUMBER(D10),D10*D11,"미확인")</x:f>
        <x:v>미확인</x:v>
      </x:c>
      <x:c r="E12" s="2"/>
      <x:c r="F12" s="2"/>
    </x:row>
    <x:row r="13" ht="27" customHeight="1">
      <x:c r="A13" s="13" t="str">
        <x:v>확정 소계</x:v>
      </x:c>
      <x:c r="B13" s="16" t="n">
        <x:f>B8+B9+IF(ISNUMBER(B12),B12,0)</x:f>
        <x:v>543400</x:v>
      </x:c>
      <x:c r="C13" s="16" t="n">
        <x:f>C8+C9+IF(ISNUMBER(C12),C12,0)</x:f>
        <x:v>521400</x:v>
      </x:c>
      <x:c r="D13" s="16" t="n">
        <x:f>D8+D9+IF(ISNUMBER(D12),D12,0)</x:f>
        <x:v>546000</x:v>
      </x:c>
      <x:c r="E13" s="2"/>
      <x:c r="F13" s="2"/>
    </x:row>
    <x:row r="14" ht="27" customHeight="1">
      <x:c r="A14" s="13" t="str">
        <x:v>최종 총액 또는 비교액</x:v>
      </x:c>
      <x:c r="B14" s="16" t="n">
        <x:f>IF(ISNUMBER(B12),B13,"미확정")</x:f>
        <x:v>543400</x:v>
      </x:c>
      <x:c r="C14" s="16" t="n">
        <x:f>IF(ISNUMBER(C12),C13,"미확정")</x:f>
        <x:v>521400</x:v>
      </x:c>
      <x:c r="D14" s="16" t="str">
        <x:f>IF(ISNUMBER(D12),D13,"미확정")</x:f>
        <x:v>미확정</x:v>
      </x:c>
      <x:c r="E14" s="2"/>
      <x:c r="F14" s="2"/>
    </x:row>
    <x:row r="15" ht="27" customHeight="1">
      <x:c r="A15" s="2" t="str">
        <x:v>예산 잔액</x:v>
      </x:c>
      <x:c r="B15" s="15" t="n">
        <x:f>IF(ISNUMBER(B14),'가상 견적 원자료'!$B$9-B14,"미확정")</x:f>
        <x:v>116600</x:v>
      </x:c>
      <x:c r="C15" s="15" t="n">
        <x:f>IF(ISNUMBER(C14),'가상 견적 원자료'!$B$9-C14,"미확정")</x:f>
        <x:v>138600</x:v>
      </x:c>
      <x:c r="D15" s="15" t="str">
        <x:f>IF(ISNUMBER(D14),'가상 견적 원자료'!$B$9-D14,"미확정")</x:f>
        <x:v>미확정</x:v>
      </x:c>
      <x:c r="E15" s="2"/>
      <x:c r="F15" s="2"/>
    </x:row>
    <x:row r="16" ht="27" customHeight="1">
      <x:c r="A16" s="2" t="str">
        <x:v>최대 수용 인원</x:v>
      </x:c>
      <x:c r="B16" s="17" t="n">
        <x:f>'가상 견적 원자료'!B19</x:f>
        <x:v>24</x:v>
      </x:c>
      <x:c r="C16" s="17" t="n">
        <x:f>'가상 견적 원자료'!C19</x:f>
        <x:v>20</x:v>
      </x:c>
      <x:c r="D16" s="17" t="n">
        <x:f>'가상 견적 원자료'!D19</x:f>
        <x:v>24</x:v>
      </x:c>
      <x:c r="E16" s="2"/>
      <x:c r="F16" s="2"/>
    </x:row>
    <x:row r="17" ht="27" customHeight="1">
      <x:c r="A17" s="2" t="str">
        <x:v>해당 일시 이용</x:v>
      </x:c>
      <x:c r="B17" s="25" t="str">
        <x:f>'가상 견적 원자료'!B20</x:f>
        <x:v>가능</x:v>
      </x:c>
      <x:c r="C17" s="25" t="str">
        <x:f>'가상 견적 원자료'!C20</x:f>
        <x:v>가능</x:v>
      </x:c>
      <x:c r="D17" s="25" t="str">
        <x:f>'가상 견적 원자료'!D20</x:f>
        <x:v>회신 대기</x:v>
      </x:c>
      <x:c r="E17" s="2"/>
      <x:c r="F17" s="2"/>
    </x:row>
    <x:row r="18" ht="27" customHeight="1">
      <x:c r="A18" s="13" t="str">
        <x:v>요건 판단</x:v>
      </x:c>
      <x:c r="B18" s="26" t="str">
        <x:f>IF(B16&lt;'가상 견적 원자료'!$B$8,"인원 미충족",IF(B17&lt;&gt;"가능","일시 확인 필요",IF(NOT(ISNUMBER(B14)),"금액 확인 필요",IF(B14&lt;='가상 견적 원자료'!$B$9,"요건 충족 후보","예산 초과"))))</x:f>
        <x:v>요건 충족 후보</x:v>
      </x:c>
      <x:c r="C18" s="26" t="str">
        <x:f>IF(C16&lt;'가상 견적 원자료'!$B$8,"인원 미충족",IF(C17&lt;&gt;"가능","일시 확인 필요",IF(NOT(ISNUMBER(C14)),"금액 확인 필요",IF(C14&lt;='가상 견적 원자료'!$B$9,"요건 충족 후보","예산 초과"))))</x:f>
        <x:v>인원 미충족</x:v>
      </x:c>
      <x:c r="D18" s="26" t="str">
        <x:f>IF(D16&lt;'가상 견적 원자료'!$B$8,"인원 미충족",IF(D17&lt;&gt;"가능","일시 확인 필요",IF(NOT(ISNUMBER(D14)),"금액 확인 필요",IF(D14&lt;='가상 견적 원자료'!$B$9,"요건 충족 후보","예산 초과"))))</x:f>
        <x:v>일시 확인 필요</x:v>
      </x:c>
      <x:c r="E18" s="2"/>
      <x:c r="F18" s="2"/>
    </x:row>
    <x:row r="19" ht="27" customHeight="1">
      <x:c r="A19" s="2" t="str">
        <x:v>견적 유효기한</x:v>
      </x:c>
      <x:c r="B19" s="27" t="n">
        <x:f>'가상 견적 원자료'!B21</x:f>
        <x:v>46290</x:v>
      </x:c>
      <x:c r="C19" s="27" t="n">
        <x:f>'가상 견적 원자료'!C21</x:f>
        <x:v>46290</x:v>
      </x:c>
      <x:c r="D19" s="27" t="n">
        <x:f>'가상 견적 원자료'!D21</x:f>
        <x:v>46290</x:v>
      </x:c>
      <x:c r="E19" s="2"/>
      <x:c r="F19" s="2"/>
    </x:row>
    <x:row r="20" ht="27" customHeight="1">
      <x:c r="A20" s="2"/>
      <x:c r="B20" s="5"/>
      <x:c r="C20" s="5"/>
      <x:c r="D20" s="5"/>
      <x:c r="E20" s="2"/>
      <x:c r="F20" s="2"/>
    </x:row>
    <x:row r="21" ht="27" customHeight="1">
      <x:c r="A21" s="4" t="str">
        <x:v>B의 521,400원은 물 24병을 같은 조건으로 계산한 비교액입니다. 최대 20명이라 24명 수용은 불가합니다.</x:v>
      </x:c>
      <x:c r="B21" s="5"/>
      <x:c r="C21" s="5"/>
      <x:c r="D21" s="5"/>
      <x:c r="E21" s="2"/>
      <x:c r="F21" s="2"/>
    </x:row>
    <x:row r="22" ht="27" customHeight="1">
      <x:c r="A22" s="4" t="str">
        <x:v>C의 546,000원은 대관과 장비의 확정 소계입니다. 물 비용이 빠져 최종 총액과 예산 충족 여부는 미확정입니다.</x:v>
      </x:c>
      <x:c r="B22" s="2"/>
      <x:c r="C22" s="2"/>
      <x:c r="D22" s="2"/>
      <x:c r="E22" s="2"/>
      <x:c r="F22" s="2"/>
    </x:row>
    <x:row r="23" ht="27" customHeight="1">
      <x:c r="A23" s="4" t="str">
        <x:v>현재 자료에서 A가 요건 충족 후보입니다. 추천은 예약이나 계약 완료를 뜻하지 않습니다.</x:v>
      </x:c>
      <x:c r="B23" s="2"/>
      <x:c r="C23" s="2"/>
      <x:c r="D23" s="2"/>
      <x:c r="E23" s="2"/>
      <x:c r="F23" s="2"/>
    </x:row>
    <x:row r="24" ht="27" customHeight="1">
      <x:c r="A24" s="4" t="str">
        <x:v>실습 조건: 2026-10-08 14:00~17:00, 24명, 빔프로젝터, 물 24병, 부가세 포함 예산 660,000원.</x:v>
      </x:c>
      <x:c r="B24" s="2"/>
      <x:c r="C24" s="2"/>
      <x:c r="D24" s="2"/>
      <x:c r="E24" s="2"/>
      <x:c r="F24" s="2"/>
    </x:row>
    <x:row r="25" ht="27" customHeight="1">
      <x:c r="A25" s="2"/>
      <x:c r="B25" s="2"/>
      <x:c r="C25" s="2"/>
      <x:c r="D25" s="2"/>
      <x:c r="E25" s="2"/>
      <x:c r="F25" s="2"/>
    </x:row>
  </x:sheetData>
  <x:conditionalFormatting sqref="B18:D18">
    <x:cfRule type="containsText" dxfId="0" priority="1" operator="containsText" text="미충족"/>
    <x:cfRule type="containsText" dxfId="1" priority="2" operator="containsText" text="확인 필요"/>
  </x:conditionalFormatting>
  <x:conditionalFormatting sqref="B14:D15">
    <x:cfRule type="containsText" dxfId="2" priority="3" operator="containsText" text="미확정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.780000686645508" hidden="0" customWidth="1"/>
    <x:col min="2" max="2" width="22.780000686645508" hidden="0" customWidth="1"/>
    <x:col min="3" max="3" width="22.780000686645508" hidden="0" customWidth="1"/>
    <x:col min="4" max="4" width="22.780000686645508" hidden="0" customWidth="1"/>
    <x:col min="5" max="5" width="2.6700000762939453" hidden="0" customWidth="1"/>
    <x:col min="6" max="6" width="38.88999938964844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27" customHeight="1">
      <x:c r="A2" s="3" t="str">
        <x:v>실습 조건과 가상 견적 원자료</x:v>
      </x:c>
      <x:c r="B2" s="2"/>
      <x:c r="C2" s="2"/>
      <x:c r="D2" s="2"/>
      <x:c r="E2" s="2"/>
      <x:c r="F2" s="2"/>
    </x:row>
    <x:row r="3" ht="27" customHeight="1">
      <x:c r="A3" s="4" t="str">
        <x:v>입력값은 첨부 TXT의 가상 조건입니다. 노란색 입력값을 바꾸면 조건 비교의 수식이 다시 계산됩니다.</x:v>
      </x:c>
      <x:c r="B3" s="2"/>
      <x:c r="C3" s="2"/>
      <x:c r="D3" s="2"/>
      <x:c r="E3" s="2"/>
      <x:c r="F3" s="2"/>
    </x:row>
    <x:row r="4" ht="27" customHeight="1">
      <x:c r="A4" s="2"/>
      <x:c r="B4" s="2"/>
      <x:c r="C4" s="2"/>
      <x:c r="D4" s="2"/>
      <x:c r="E4" s="2"/>
      <x:c r="F4" s="2"/>
    </x:row>
    <x:row r="5" ht="31" customHeight="1">
      <x:c r="A5" s="8" t="str">
        <x:v>공통 조건</x:v>
      </x:c>
      <x:c r="B5" s="8" t="str">
        <x:v>입력값</x:v>
      </x:c>
      <x:c r="C5" s="2"/>
      <x:c r="D5" s="2"/>
      <x:c r="E5" s="2"/>
      <x:c r="F5" s="2"/>
    </x:row>
    <x:row r="6" ht="27" customHeight="1">
      <x:c r="A6" s="2" t="str">
        <x:v>교육일</x:v>
      </x:c>
      <x:c r="B6" s="19" t="n">
        <x:v>46303</x:v>
      </x:c>
      <x:c r="C6" s="5"/>
      <x:c r="D6" s="5"/>
      <x:c r="E6" s="2"/>
      <x:c r="F6" s="2"/>
    </x:row>
    <x:row r="7" ht="27" customHeight="1">
      <x:c r="A7" s="2" t="str">
        <x:v>교육 시간</x:v>
      </x:c>
      <x:c r="B7" s="5" t="str">
        <x:v>14:00~17:00</x:v>
      </x:c>
      <x:c r="C7" s="5"/>
      <x:c r="D7" s="5"/>
      <x:c r="E7" s="2"/>
      <x:c r="F7" s="2"/>
    </x:row>
    <x:row r="8" ht="27" customHeight="1">
      <x:c r="A8" s="2" t="str">
        <x:v>참석 인원</x:v>
      </x:c>
      <x:c r="B8" s="21" t="n">
        <x:v>24</x:v>
      </x:c>
      <x:c r="C8" s="5"/>
      <x:c r="D8" s="5"/>
      <x:c r="E8" s="2"/>
      <x:c r="F8" s="2"/>
    </x:row>
    <x:row r="9" ht="27" customHeight="1">
      <x:c r="A9" s="2" t="str">
        <x:v>총예산 부가세 포함</x:v>
      </x:c>
      <x:c r="B9" s="22" t="n">
        <x:v>660000</x:v>
      </x:c>
      <x:c r="C9" s="5"/>
      <x:c r="D9" s="5"/>
      <x:c r="E9" s="2"/>
      <x:c r="F9" s="2"/>
    </x:row>
    <x:row r="10" ht="27" customHeight="1">
      <x:c r="A10" s="2" t="str">
        <x:v>물 수량</x:v>
      </x:c>
      <x:c r="B10" s="21" t="n">
        <x:v>24</x:v>
      </x:c>
      <x:c r="C10" s="5"/>
      <x:c r="D10" s="5"/>
      <x:c r="E10" s="2"/>
      <x:c r="F10" s="2"/>
    </x:row>
    <x:row r="11" ht="27" customHeight="1">
      <x:c r="A11" s="2" t="str">
        <x:v>빔프로젝터</x:v>
      </x:c>
      <x:c r="B11" s="5" t="str">
        <x:v>필수</x:v>
      </x:c>
      <x:c r="C11" s="5"/>
      <x:c r="D11" s="5"/>
      <x:c r="E11" s="2"/>
      <x:c r="F11" s="2"/>
    </x:row>
    <x:row r="12" ht="27" customHeight="1">
      <x:c r="A12" s="2"/>
      <x:c r="B12" s="5"/>
      <x:c r="C12" s="5"/>
      <x:c r="D12" s="5"/>
      <x:c r="E12" s="2"/>
      <x:c r="F12" s="2"/>
    </x:row>
    <x:row r="13" ht="31" customHeight="1">
      <x:c r="A13" s="8" t="str">
        <x:v>견적 항목</x:v>
      </x:c>
      <x:c r="B13" s="8" t="str">
        <x:v>A 업체</x:v>
      </x:c>
      <x:c r="C13" s="8" t="str">
        <x:v>B 업체</x:v>
      </x:c>
      <x:c r="D13" s="8" t="str">
        <x:v>C 업체</x:v>
      </x:c>
      <x:c r="E13" s="2"/>
      <x:c r="F13" s="4" t="str">
        <x:v>근거 위치</x:v>
      </x:c>
    </x:row>
    <x:row r="14" ht="27" customHeight="1">
      <x:c r="A14" s="2" t="str">
        <x:v>대관 원문 금액</x:v>
      </x:c>
      <x:c r="B14" s="22" t="n">
        <x:v>420000</x:v>
      </x:c>
      <x:c r="C14" s="22" t="n">
        <x:v>495000</x:v>
      </x:c>
      <x:c r="D14" s="22" t="n">
        <x:v>480000</x:v>
      </x:c>
      <x:c r="E14" s="2"/>
      <x:c r="F14" s="4" t="str">
        <x:v>각 견적 TXT [2] 대관</x:v>
      </x:c>
    </x:row>
    <x:row r="15" ht="27" customHeight="1">
      <x:c r="A15" s="2" t="str">
        <x:v>대관 부가세 표시</x:v>
      </x:c>
      <x:c r="B15" s="22" t="str">
        <x:v>별도</x:v>
      </x:c>
      <x:c r="C15" s="22" t="str">
        <x:v>포함</x:v>
      </x:c>
      <x:c r="D15" s="22" t="str">
        <x:v>포함</x:v>
      </x:c>
      <x:c r="E15" s="2"/>
      <x:c r="F15" s="4" t="str">
        <x:v>각 견적 TXT [2] 대관</x:v>
      </x:c>
    </x:row>
    <x:row r="16" ht="27" customHeight="1">
      <x:c r="A16" s="2" t="str">
        <x:v>추가 부가세율</x:v>
      </x:c>
      <x:c r="B16" s="23" t="n">
        <x:v>0.1</x:v>
      </x:c>
      <x:c r="C16" s="23" t="n">
        <x:v>0</x:v>
      </x:c>
      <x:c r="D16" s="23" t="n">
        <x:v>0</x:v>
      </x:c>
      <x:c r="E16" s="2"/>
      <x:c r="F16" s="4" t="str">
        <x:v>A는 10% 별도, B·C는 포함이므로 추가 0%</x:v>
      </x:c>
    </x:row>
    <x:row r="17" ht="27" customHeight="1">
      <x:c r="A17" s="2" t="str">
        <x:v>빔프로젝터 추가비 부가세 포함</x:v>
      </x:c>
      <x:c r="B17" s="22" t="n">
        <x:v>55000</x:v>
      </x:c>
      <x:c r="C17" s="22" t="n">
        <x:v>0</x:v>
      </x:c>
      <x:c r="D17" s="22" t="n">
        <x:v>66000</x:v>
      </x:c>
      <x:c r="E17" s="2"/>
      <x:c r="F17" s="4" t="str">
        <x:v>각 견적 TXT [3] 장비</x:v>
      </x:c>
    </x:row>
    <x:row r="18" ht="27" customHeight="1">
      <x:c r="A18" s="2" t="str">
        <x:v>물 1병 단가 부가세 포함</x:v>
      </x:c>
      <x:c r="B18" s="22" t="n">
        <x:v>1100</x:v>
      </x:c>
      <x:c r="C18" s="22" t="n">
        <x:v>1100</x:v>
      </x:c>
      <x:c r="D18" s="22" t="str">
        <x:v>미기재</x:v>
      </x:c>
      <x:c r="E18" s="2"/>
      <x:c r="F18" s="4" t="str">
        <x:v>각 견적 TXT [4] 물</x:v>
      </x:c>
    </x:row>
    <x:row r="19" ht="27" customHeight="1">
      <x:c r="A19" s="2" t="str">
        <x:v>최대 수용 인원</x:v>
      </x:c>
      <x:c r="B19" s="21" t="n">
        <x:v>24</x:v>
      </x:c>
      <x:c r="C19" s="21" t="n">
        <x:v>20</x:v>
      </x:c>
      <x:c r="D19" s="21" t="n">
        <x:v>24</x:v>
      </x:c>
      <x:c r="E19" s="2"/>
      <x:c r="F19" s="4" t="str">
        <x:v>각 견적 TXT [5] 인원</x:v>
      </x:c>
    </x:row>
    <x:row r="20" ht="27" customHeight="1">
      <x:c r="A20" s="2" t="str">
        <x:v>해당 일시 이용</x:v>
      </x:c>
      <x:c r="B20" s="21" t="str">
        <x:v>가능</x:v>
      </x:c>
      <x:c r="C20" s="21" t="str">
        <x:v>가능</x:v>
      </x:c>
      <x:c r="D20" s="21" t="str">
        <x:v>회신 대기</x:v>
      </x:c>
      <x:c r="E20" s="2"/>
      <x:c r="F20" s="4" t="str">
        <x:v>각 견적 TXT [6] 일정</x:v>
      </x:c>
    </x:row>
    <x:row r="21" ht="27" customHeight="1">
      <x:c r="A21" s="2" t="str">
        <x:v>견적 유효기한</x:v>
      </x:c>
      <x:c r="B21" s="24" t="n">
        <x:v>46290</x:v>
      </x:c>
      <x:c r="C21" s="24" t="n">
        <x:v>46290</x:v>
      </x:c>
      <x:c r="D21" s="24" t="n">
        <x:v>46290</x:v>
      </x:c>
      <x:c r="E21" s="2"/>
      <x:c r="F21" s="4" t="str">
        <x:v>각 견적 TXT [7] 유효기간</x:v>
      </x:c>
    </x:row>
    <x:row r="22" ht="27" customHeight="1">
      <x:c r="A22" s="2"/>
      <x:c r="B22" s="2"/>
      <x:c r="C22" s="2"/>
      <x:c r="D22" s="2"/>
      <x:c r="E22" s="2"/>
      <x:c r="F22" s="2"/>
    </x:row>
    <x:row r="23" ht="27" customHeight="1">
      <x:c r="A23" s="2" t="str">
        <x:v>근거 파일</x:v>
      </x:c>
      <x:c r="B23" s="2" t="str">
        <x:v>01_A견적.txt</x:v>
      </x:c>
      <x:c r="C23" s="2" t="str">
        <x:v>02_B견적.txt</x:v>
      </x:c>
      <x:c r="D23" s="2" t="str">
        <x:v>03_C견적.txt</x:v>
      </x:c>
      <x:c r="E23" s="2"/>
      <x:c r="F23" s="2"/>
    </x:row>
    <x:row r="24" ht="27" customHeight="1">
      <x:c r="A24" s="4" t="str">
        <x:v>공통 조건의 근거는 00_실습조건.txt입니다. 원문에 없는 금액과 이용 가능 여부를 추가하지 않습니다.</x:v>
      </x:c>
      <x:c r="B24" s="2"/>
      <x:c r="C24" s="2"/>
      <x:c r="D24" s="2"/>
      <x:c r="E24" s="2"/>
      <x:c r="F24" s="2"/>
    </x:row>
    <x:row r="25" ht="27" customHeight="1">
      <x:c r="A25" s="2"/>
      <x:c r="B25" s="2"/>
      <x:c r="C25" s="2"/>
      <x:c r="D25" s="2"/>
      <x:c r="E25" s="2"/>
      <x:c r="F25" s="2"/>
    </x:row>
  </x:sheetData>
  <x:dataValidations count="1">
    <x:dataValidation type="list" sqref="B20:D20">
      <x:formula1>"가능,회신 대기,불가"</x:formula1>
    </x:dataValidation>
  </x:dataValidations>
  <x:pageMargins left="0.7" right="0.7" top="0.75" bottom="0.75" header="0.3" footer="0.3"/>
</x:worksheet>
</file>